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21600" windowHeight="9750"/>
  </bookViews>
  <sheets>
    <sheet name="教学计划" sheetId="1" r:id="rId1"/>
  </sheets>
  <calcPr calcId="144525"/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C41" i="1"/>
  <c r="D40" i="1" l="1"/>
</calcChain>
</file>

<file path=xl/sharedStrings.xml><?xml version="1.0" encoding="utf-8"?>
<sst xmlns="http://schemas.openxmlformats.org/spreadsheetml/2006/main" count="190" uniqueCount="98">
  <si>
    <t>湛江开大“开放教育”教学计划进程表（广开）</t>
  </si>
  <si>
    <t/>
  </si>
  <si>
    <t>学期</t>
  </si>
  <si>
    <t>考核方式</t>
  </si>
  <si>
    <t>学分</t>
  </si>
  <si>
    <t>课程性质</t>
  </si>
  <si>
    <t>所属模块</t>
  </si>
  <si>
    <t>备注</t>
  </si>
  <si>
    <t>习近平新时代中国特色社会主义思想概论</t>
  </si>
  <si>
    <t>考试</t>
  </si>
  <si>
    <t>必修</t>
  </si>
  <si>
    <t>思想政治课二</t>
  </si>
  <si>
    <t>大学英语1</t>
  </si>
  <si>
    <t>公共基础课</t>
  </si>
  <si>
    <t>计算机应用基础（专）</t>
  </si>
  <si>
    <t>形势与政策</t>
  </si>
  <si>
    <t>广东开放大学学习指引（A）</t>
  </si>
  <si>
    <t>大学英语2</t>
  </si>
  <si>
    <t>专业基础课</t>
  </si>
  <si>
    <t>思想道德修养与法律基础（A）</t>
  </si>
  <si>
    <t>思想政治课一</t>
  </si>
  <si>
    <t>专业核心课</t>
  </si>
  <si>
    <t>选修</t>
  </si>
  <si>
    <t>专业（职业）拓展课</t>
  </si>
  <si>
    <t>毛泽东思想和中国特色社会主义理论体系概论(A)</t>
  </si>
  <si>
    <t>通识课</t>
  </si>
  <si>
    <t>考查</t>
  </si>
  <si>
    <t>综合实践</t>
  </si>
  <si>
    <t>合</t>
  </si>
  <si>
    <t>毕</t>
  </si>
  <si>
    <t>业</t>
  </si>
  <si>
    <t>计</t>
  </si>
  <si>
    <t>要</t>
  </si>
  <si>
    <t>求</t>
  </si>
  <si>
    <t>毕业学分</t>
  </si>
  <si>
    <t>备</t>
  </si>
  <si>
    <t>忘</t>
  </si>
  <si>
    <t>录</t>
  </si>
  <si>
    <t>基础会计</t>
  </si>
  <si>
    <t>管理学基础</t>
  </si>
  <si>
    <t>经济学基础</t>
  </si>
  <si>
    <t>财务会计（一）</t>
  </si>
  <si>
    <t>财会法规与职业道德</t>
  </si>
  <si>
    <t>财务会计（二）</t>
  </si>
  <si>
    <t>电算化会计</t>
  </si>
  <si>
    <t>成本会计</t>
  </si>
  <si>
    <t>税务会计实务</t>
  </si>
  <si>
    <t>经济法基础</t>
  </si>
  <si>
    <t>财务管理</t>
  </si>
  <si>
    <t>管理会计</t>
  </si>
  <si>
    <t>企业会计准则应用实务</t>
  </si>
  <si>
    <t>大数据基础</t>
  </si>
  <si>
    <t>大数据财务分析</t>
  </si>
  <si>
    <t>安全与生活</t>
    <phoneticPr fontId="13" type="noConversion"/>
  </si>
  <si>
    <t>专业实习（会计）</t>
  </si>
  <si>
    <t>思想政治课一</t>
    <phoneticPr fontId="17" type="noConversion"/>
  </si>
  <si>
    <t>思想政治课二</t>
    <phoneticPr fontId="17" type="noConversion"/>
  </si>
  <si>
    <t>课程设置</t>
  </si>
  <si>
    <t>公共基础课</t>
    <phoneticPr fontId="13" type="noConversion"/>
  </si>
  <si>
    <t>专业核心课</t>
    <phoneticPr fontId="13" type="noConversion"/>
  </si>
  <si>
    <t>专业（职业）拓展课</t>
    <phoneticPr fontId="13" type="noConversion"/>
  </si>
  <si>
    <t>通识课</t>
    <phoneticPr fontId="13" type="noConversion"/>
  </si>
  <si>
    <t>10169</t>
    <phoneticPr fontId="13" type="noConversion"/>
  </si>
  <si>
    <t>10173</t>
    <phoneticPr fontId="13" type="noConversion"/>
  </si>
  <si>
    <t>10172</t>
    <phoneticPr fontId="13" type="noConversion"/>
  </si>
  <si>
    <t>10261</t>
    <phoneticPr fontId="13" type="noConversion"/>
  </si>
  <si>
    <t>10265</t>
    <phoneticPr fontId="13" type="noConversion"/>
  </si>
  <si>
    <t>10016</t>
    <phoneticPr fontId="13" type="noConversion"/>
  </si>
  <si>
    <t>10262</t>
    <phoneticPr fontId="13" type="noConversion"/>
  </si>
  <si>
    <t>10600</t>
    <phoneticPr fontId="13" type="noConversion"/>
  </si>
  <si>
    <t>10266</t>
    <phoneticPr fontId="13" type="noConversion"/>
  </si>
  <si>
    <t>课程代码</t>
    <phoneticPr fontId="16" type="noConversion"/>
  </si>
  <si>
    <t>10032</t>
    <phoneticPr fontId="13" type="noConversion"/>
  </si>
  <si>
    <t>10883</t>
    <phoneticPr fontId="13" type="noConversion"/>
  </si>
  <si>
    <t>10258</t>
    <phoneticPr fontId="13" type="noConversion"/>
  </si>
  <si>
    <t>10241</t>
    <phoneticPr fontId="13" type="noConversion"/>
  </si>
  <si>
    <t>会计核算模拟实验</t>
    <phoneticPr fontId="13" type="noConversion"/>
  </si>
  <si>
    <t>专业基础课</t>
    <phoneticPr fontId="13" type="noConversion"/>
  </si>
  <si>
    <t>综合实践</t>
    <phoneticPr fontId="13" type="noConversion"/>
  </si>
  <si>
    <t>毕业学分</t>
    <phoneticPr fontId="13" type="noConversion"/>
  </si>
  <si>
    <t>10884</t>
    <phoneticPr fontId="13" type="noConversion"/>
  </si>
  <si>
    <t>10259</t>
    <phoneticPr fontId="13" type="noConversion"/>
  </si>
  <si>
    <t>课程数：</t>
    <phoneticPr fontId="16" type="noConversion"/>
  </si>
  <si>
    <t>10163</t>
    <phoneticPr fontId="13" type="noConversion"/>
  </si>
  <si>
    <t>10918</t>
    <phoneticPr fontId="16" type="noConversion"/>
  </si>
  <si>
    <t>10166</t>
    <phoneticPr fontId="13" type="noConversion"/>
  </si>
  <si>
    <t>10168</t>
    <phoneticPr fontId="13" type="noConversion"/>
  </si>
  <si>
    <t>10179</t>
    <phoneticPr fontId="13" type="noConversion"/>
  </si>
  <si>
    <t>10164</t>
    <phoneticPr fontId="13" type="noConversion"/>
  </si>
  <si>
    <t>10171</t>
    <phoneticPr fontId="13" type="noConversion"/>
  </si>
  <si>
    <t>10176</t>
    <phoneticPr fontId="13" type="noConversion"/>
  </si>
  <si>
    <t>10165</t>
    <phoneticPr fontId="13" type="noConversion"/>
  </si>
  <si>
    <t>10919</t>
    <phoneticPr fontId="16" type="noConversion"/>
  </si>
  <si>
    <t>10920</t>
    <phoneticPr fontId="16" type="noConversion"/>
  </si>
  <si>
    <t>第一学期</t>
    <phoneticPr fontId="16" type="noConversion"/>
  </si>
  <si>
    <t>第二学期</t>
    <phoneticPr fontId="16" type="noConversion"/>
  </si>
  <si>
    <t>第三学期</t>
    <phoneticPr fontId="16" type="noConversion"/>
  </si>
  <si>
    <t>第四学期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</si>
</sst>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1"/>
      <color rgb="FF0000FF"/>
      <name val="宋体"/>
      <family val="3"/>
      <charset val="134"/>
    </font>
    <font>
      <b/>
      <sz val="11"/>
      <color rgb="FF0000FF"/>
      <name val="宋体"/>
      <family val="3"/>
      <charset val="134"/>
    </font>
    <font>
      <sz val="11"/>
      <color rgb="FF0000F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Arial"/>
      <family val="2"/>
    </font>
    <font>
      <sz val="11"/>
      <color rgb="FFFF0000"/>
      <name val="宋体"/>
      <family val="3"/>
      <charset val="134"/>
    </font>
    <font>
      <b/>
      <sz val="15"/>
      <name val="华康简标题宋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04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center"/>
    </xf>
    <xf numFmtId="0" fontId="3" fillId="2" borderId="10" xfId="2" applyFont="1" applyFill="1" applyBorder="1">
      <alignment vertical="center"/>
    </xf>
    <xf numFmtId="0" fontId="4" fillId="2" borderId="9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9" fontId="3" fillId="2" borderId="10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3" fillId="2" borderId="8" xfId="2" applyFont="1" applyFill="1" applyBorder="1">
      <alignment vertical="center"/>
    </xf>
    <xf numFmtId="0" fontId="6" fillId="2" borderId="8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3" xfId="2" applyFont="1" applyFill="1" applyBorder="1">
      <alignment vertical="center"/>
    </xf>
    <xf numFmtId="0" fontId="3" fillId="2" borderId="10" xfId="2" applyFont="1" applyFill="1" applyBorder="1" applyAlignment="1">
      <alignment horizontal="center" vertical="center"/>
    </xf>
    <xf numFmtId="49" fontId="5" fillId="2" borderId="13" xfId="2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right" vertical="center"/>
    </xf>
    <xf numFmtId="0" fontId="3" fillId="2" borderId="22" xfId="1" applyNumberFormat="1" applyFont="1" applyFill="1" applyBorder="1" applyAlignment="1">
      <alignment horizontal="right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horizontal="left" vertical="center"/>
    </xf>
    <xf numFmtId="9" fontId="3" fillId="2" borderId="11" xfId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9" fontId="3" fillId="2" borderId="9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9" fontId="3" fillId="2" borderId="14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top" wrapText="1"/>
    </xf>
    <xf numFmtId="0" fontId="13" fillId="2" borderId="10" xfId="2" applyFont="1" applyFill="1" applyBorder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top" wrapText="1"/>
    </xf>
    <xf numFmtId="49" fontId="2" fillId="2" borderId="4" xfId="0" quotePrefix="1" applyNumberFormat="1" applyFont="1" applyFill="1" applyBorder="1" applyAlignment="1">
      <alignment horizontal="center" vertical="center" wrapText="1"/>
    </xf>
    <xf numFmtId="49" fontId="1" fillId="2" borderId="8" xfId="0" quotePrefix="1" applyNumberFormat="1" applyFont="1" applyFill="1" applyBorder="1" applyAlignment="1">
      <alignment horizontal="center" vertical="center" wrapText="1"/>
    </xf>
    <xf numFmtId="49" fontId="3" fillId="2" borderId="9" xfId="2" quotePrefix="1" applyNumberFormat="1" applyFont="1" applyFill="1" applyBorder="1" applyAlignment="1">
      <alignment horizontal="center" vertical="center" wrapText="1"/>
    </xf>
    <xf numFmtId="49" fontId="11" fillId="2" borderId="10" xfId="2" quotePrefix="1" applyNumberFormat="1" applyFont="1" applyFill="1" applyBorder="1" applyAlignment="1">
      <alignment horizontal="center" vertical="center" wrapText="1"/>
    </xf>
    <xf numFmtId="49" fontId="3" fillId="2" borderId="10" xfId="2" quotePrefix="1" applyNumberFormat="1" applyFont="1" applyFill="1" applyBorder="1" applyAlignment="1">
      <alignment horizontal="center" vertical="center" wrapText="1"/>
    </xf>
    <xf numFmtId="49" fontId="3" fillId="2" borderId="4" xfId="2" quotePrefix="1" applyNumberFormat="1" applyFont="1" applyFill="1" applyBorder="1" applyAlignment="1">
      <alignment horizontal="center" vertical="center" wrapText="1"/>
    </xf>
    <xf numFmtId="49" fontId="3" fillId="2" borderId="5" xfId="2" quotePrefix="1" applyNumberFormat="1" applyFont="1" applyFill="1" applyBorder="1" applyAlignment="1">
      <alignment horizontal="center" vertical="center" wrapText="1"/>
    </xf>
    <xf numFmtId="49" fontId="1" fillId="2" borderId="5" xfId="2" quotePrefix="1" applyNumberFormat="1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/>
    </xf>
    <xf numFmtId="0" fontId="3" fillId="2" borderId="10" xfId="2" applyFont="1" applyFill="1" applyBorder="1" applyAlignment="1">
      <alignment horizontal="left" vertical="center"/>
    </xf>
    <xf numFmtId="49" fontId="3" fillId="2" borderId="3" xfId="2" quotePrefix="1" applyNumberFormat="1" applyFont="1" applyFill="1" applyBorder="1" applyAlignment="1">
      <alignment horizontal="center" vertical="center"/>
    </xf>
    <xf numFmtId="49" fontId="3" fillId="2" borderId="3" xfId="2" quotePrefix="1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49" fontId="11" fillId="2" borderId="4" xfId="2" quotePrefix="1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3" fillId="2" borderId="14" xfId="2" applyFont="1" applyFill="1" applyBorder="1" applyAlignment="1">
      <alignment horizontal="center" vertical="center" wrapText="1"/>
    </xf>
    <xf numFmtId="49" fontId="3" fillId="2" borderId="4" xfId="2" quotePrefix="1" applyNumberFormat="1" applyFont="1" applyFill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left" vertical="center" wrapText="1"/>
    </xf>
    <xf numFmtId="0" fontId="3" fillId="2" borderId="23" xfId="2" applyFont="1" applyFill="1" applyBorder="1" applyAlignment="1">
      <alignment horizontal="left" vertical="center" wrapText="1"/>
    </xf>
    <xf numFmtId="0" fontId="3" fillId="2" borderId="20" xfId="2" quotePrefix="1" applyFont="1" applyFill="1" applyBorder="1" applyAlignment="1">
      <alignment horizontal="left" vertical="center" wrapText="1"/>
    </xf>
    <xf numFmtId="0" fontId="3" fillId="2" borderId="21" xfId="2" applyFont="1" applyFill="1" applyBorder="1" applyAlignment="1">
      <alignment horizontal="left" vertical="center" wrapText="1"/>
    </xf>
    <xf numFmtId="49" fontId="3" fillId="2" borderId="15" xfId="2" quotePrefix="1" applyNumberFormat="1" applyFont="1" applyFill="1" applyBorder="1" applyAlignment="1">
      <alignment horizontal="left" vertical="center" wrapText="1"/>
    </xf>
    <xf numFmtId="49" fontId="3" fillId="2" borderId="16" xfId="2" quotePrefix="1" applyNumberFormat="1" applyFont="1" applyFill="1" applyBorder="1" applyAlignment="1">
      <alignment horizontal="left" vertical="center" wrapText="1"/>
    </xf>
    <xf numFmtId="49" fontId="12" fillId="2" borderId="12" xfId="0" applyNumberFormat="1" applyFont="1" applyFill="1" applyBorder="1" applyAlignment="1">
      <alignment horizontal="center" vertical="center"/>
    </xf>
    <xf numFmtId="0" fontId="3" fillId="2" borderId="24" xfId="2" quotePrefix="1" applyFont="1" applyFill="1" applyBorder="1" applyAlignment="1">
      <alignment horizontal="left" vertical="center" wrapText="1"/>
    </xf>
    <xf numFmtId="0" fontId="3" fillId="2" borderId="25" xfId="2" applyFont="1" applyFill="1" applyBorder="1" applyAlignment="1">
      <alignment horizontal="left" vertical="center" wrapText="1"/>
    </xf>
    <xf numFmtId="0" fontId="3" fillId="2" borderId="24" xfId="2" applyFont="1" applyFill="1" applyBorder="1" applyAlignment="1">
      <alignment horizontal="left" vertical="center" wrapText="1"/>
    </xf>
    <xf numFmtId="0" fontId="3" fillId="2" borderId="18" xfId="2" applyFont="1" applyFill="1" applyBorder="1" applyAlignment="1">
      <alignment horizontal="left" vertical="center" wrapText="1"/>
    </xf>
    <xf numFmtId="0" fontId="3" fillId="2" borderId="19" xfId="2" applyFont="1" applyFill="1" applyBorder="1" applyAlignment="1">
      <alignment horizontal="left" vertical="center" wrapText="1"/>
    </xf>
    <xf numFmtId="0" fontId="3" fillId="2" borderId="18" xfId="2" quotePrefix="1" applyFont="1" applyFill="1" applyBorder="1" applyAlignment="1">
      <alignment horizontal="left" vertical="center" wrapText="1"/>
    </xf>
    <xf numFmtId="49" fontId="5" fillId="2" borderId="8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49" fontId="5" fillId="2" borderId="13" xfId="2" applyNumberFormat="1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2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00FF"/>
      <color rgb="FFFFFF99"/>
      <color rgb="FF0000FF"/>
      <color rgb="FF6600FF"/>
      <color rgb="FF3333CC"/>
      <color rgb="FF2054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10</xdr:col>
          <xdr:colOff>352425</xdr:colOff>
          <xdr:row>2</xdr:row>
          <xdr:rowOff>19050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45"/>
  <sheetViews>
    <sheetView tabSelected="1" workbookViewId="0">
      <selection activeCell="L7" sqref="L7"/>
    </sheetView>
  </sheetViews>
  <sheetFormatPr defaultColWidth="9" defaultRowHeight="13.5"/>
  <cols>
    <col min="1" max="1" width="6.125" customWidth="1"/>
    <col min="2" max="2" width="9" style="77"/>
    <col min="3" max="3" width="23.125" style="80" customWidth="1"/>
    <col min="7" max="7" width="14.875" customWidth="1"/>
    <col min="8" max="8" width="10.875" customWidth="1"/>
  </cols>
  <sheetData>
    <row r="1" spans="1:8" ht="20.25" thickBot="1">
      <c r="A1" s="94" t="s">
        <v>0</v>
      </c>
      <c r="B1" s="94"/>
      <c r="C1" s="94"/>
      <c r="D1" s="94"/>
      <c r="E1" s="94"/>
      <c r="F1" s="94"/>
      <c r="G1" s="94"/>
      <c r="H1" s="94"/>
    </row>
    <row r="2" spans="1:8" ht="14.25" thickBot="1">
      <c r="A2" s="2" t="s">
        <v>2</v>
      </c>
      <c r="B2" s="53" t="s">
        <v>71</v>
      </c>
      <c r="C2" s="78" t="s">
        <v>57</v>
      </c>
      <c r="D2" s="18" t="s">
        <v>3</v>
      </c>
      <c r="E2" s="18" t="s">
        <v>4</v>
      </c>
      <c r="F2" s="18" t="s">
        <v>5</v>
      </c>
      <c r="G2" s="18" t="s">
        <v>6</v>
      </c>
      <c r="H2" s="1" t="s">
        <v>7</v>
      </c>
    </row>
    <row r="3" spans="1:8" ht="27">
      <c r="A3" s="101" t="s">
        <v>94</v>
      </c>
      <c r="B3" s="60" t="s">
        <v>72</v>
      </c>
      <c r="C3" s="82" t="s">
        <v>8</v>
      </c>
      <c r="D3" s="46" t="s">
        <v>9</v>
      </c>
      <c r="E3" s="9">
        <v>2</v>
      </c>
      <c r="F3" s="10" t="s">
        <v>10</v>
      </c>
      <c r="G3" s="11" t="s">
        <v>11</v>
      </c>
      <c r="H3" s="37"/>
    </row>
    <row r="4" spans="1:8" ht="15">
      <c r="A4" s="102"/>
      <c r="B4" s="56" t="s">
        <v>65</v>
      </c>
      <c r="C4" s="38" t="s">
        <v>12</v>
      </c>
      <c r="D4" s="47" t="s">
        <v>9</v>
      </c>
      <c r="E4" s="3">
        <v>2</v>
      </c>
      <c r="F4" s="4" t="s">
        <v>10</v>
      </c>
      <c r="G4" s="5" t="s">
        <v>13</v>
      </c>
      <c r="H4" s="12"/>
    </row>
    <row r="5" spans="1:8" ht="15">
      <c r="A5" s="102"/>
      <c r="B5" s="56" t="s">
        <v>66</v>
      </c>
      <c r="C5" s="38" t="s">
        <v>14</v>
      </c>
      <c r="D5" s="47" t="s">
        <v>9</v>
      </c>
      <c r="E5" s="3">
        <v>4</v>
      </c>
      <c r="F5" s="4" t="s">
        <v>10</v>
      </c>
      <c r="G5" s="5" t="s">
        <v>13</v>
      </c>
      <c r="H5" s="43"/>
    </row>
    <row r="6" spans="1:8" ht="15">
      <c r="A6" s="102"/>
      <c r="B6" s="57" t="s">
        <v>69</v>
      </c>
      <c r="C6" s="38" t="s">
        <v>15</v>
      </c>
      <c r="D6" s="47" t="s">
        <v>9</v>
      </c>
      <c r="E6" s="3">
        <v>0</v>
      </c>
      <c r="F6" s="4" t="s">
        <v>10</v>
      </c>
      <c r="G6" s="5" t="s">
        <v>11</v>
      </c>
      <c r="H6" s="43"/>
    </row>
    <row r="7" spans="1:8" ht="15.75" thickBot="1">
      <c r="A7" s="103"/>
      <c r="B7" s="52" t="s">
        <v>67</v>
      </c>
      <c r="C7" s="81" t="s">
        <v>16</v>
      </c>
      <c r="D7" s="47" t="s">
        <v>9</v>
      </c>
      <c r="E7" s="6">
        <v>1</v>
      </c>
      <c r="F7" s="7" t="s">
        <v>10</v>
      </c>
      <c r="G7" s="8" t="s">
        <v>13</v>
      </c>
      <c r="H7" s="43"/>
    </row>
    <row r="8" spans="1:8" ht="15">
      <c r="A8" s="101" t="s">
        <v>95</v>
      </c>
      <c r="B8" s="64" t="s">
        <v>68</v>
      </c>
      <c r="C8" s="20" t="s">
        <v>17</v>
      </c>
      <c r="D8" s="65" t="s">
        <v>9</v>
      </c>
      <c r="E8" s="48">
        <v>2</v>
      </c>
      <c r="F8" s="21" t="s">
        <v>10</v>
      </c>
      <c r="G8" s="19" t="s">
        <v>13</v>
      </c>
      <c r="H8" s="37"/>
    </row>
    <row r="9" spans="1:8" ht="15">
      <c r="A9" s="102"/>
      <c r="B9" s="66" t="s">
        <v>73</v>
      </c>
      <c r="C9" s="79" t="s">
        <v>19</v>
      </c>
      <c r="D9" s="67" t="s">
        <v>9</v>
      </c>
      <c r="E9" s="3">
        <v>3</v>
      </c>
      <c r="F9" s="4" t="s">
        <v>10</v>
      </c>
      <c r="G9" s="5" t="s">
        <v>20</v>
      </c>
      <c r="H9" s="43"/>
    </row>
    <row r="10" spans="1:8" ht="15">
      <c r="A10" s="102"/>
      <c r="B10" s="66" t="s">
        <v>74</v>
      </c>
      <c r="C10" s="39" t="s">
        <v>38</v>
      </c>
      <c r="D10" s="68" t="s">
        <v>9</v>
      </c>
      <c r="E10" s="3">
        <v>4</v>
      </c>
      <c r="F10" s="4" t="s">
        <v>10</v>
      </c>
      <c r="G10" s="5" t="s">
        <v>18</v>
      </c>
      <c r="H10" s="43"/>
    </row>
    <row r="11" spans="1:8" ht="15">
      <c r="A11" s="102"/>
      <c r="B11" s="57" t="s">
        <v>81</v>
      </c>
      <c r="C11" s="69" t="s">
        <v>40</v>
      </c>
      <c r="D11" s="67" t="s">
        <v>9</v>
      </c>
      <c r="E11" s="3">
        <v>3</v>
      </c>
      <c r="F11" s="4" t="s">
        <v>10</v>
      </c>
      <c r="G11" s="5" t="s">
        <v>18</v>
      </c>
      <c r="H11" s="43"/>
    </row>
    <row r="12" spans="1:8" ht="14.25" customHeight="1">
      <c r="A12" s="102"/>
      <c r="B12" s="57" t="s">
        <v>83</v>
      </c>
      <c r="C12" s="23" t="s">
        <v>42</v>
      </c>
      <c r="D12" s="67" t="s">
        <v>9</v>
      </c>
      <c r="E12" s="3">
        <v>3</v>
      </c>
      <c r="F12" s="26" t="s">
        <v>10</v>
      </c>
      <c r="G12" s="5" t="s">
        <v>18</v>
      </c>
      <c r="H12" s="43"/>
    </row>
    <row r="13" spans="1:8" ht="14.25" customHeight="1">
      <c r="A13" s="102"/>
      <c r="B13" s="57" t="s">
        <v>75</v>
      </c>
      <c r="C13" s="69" t="s">
        <v>39</v>
      </c>
      <c r="D13" s="68" t="s">
        <v>9</v>
      </c>
      <c r="E13" s="3">
        <v>3</v>
      </c>
      <c r="F13" s="4" t="s">
        <v>10</v>
      </c>
      <c r="G13" s="5" t="s">
        <v>18</v>
      </c>
      <c r="H13" s="43"/>
    </row>
    <row r="14" spans="1:8" ht="21" customHeight="1">
      <c r="A14" s="102"/>
      <c r="B14" s="86" t="s">
        <v>84</v>
      </c>
      <c r="C14" s="83" t="s">
        <v>51</v>
      </c>
      <c r="D14" s="67" t="s">
        <v>9</v>
      </c>
      <c r="E14" s="3">
        <v>2</v>
      </c>
      <c r="F14" s="4" t="s">
        <v>22</v>
      </c>
      <c r="G14" s="5" t="s">
        <v>18</v>
      </c>
      <c r="H14" s="43"/>
    </row>
    <row r="15" spans="1:8" ht="18.75" customHeight="1" thickBot="1">
      <c r="A15" s="103"/>
      <c r="B15" s="58" t="s">
        <v>69</v>
      </c>
      <c r="C15" s="70" t="s">
        <v>15</v>
      </c>
      <c r="D15" s="71" t="s">
        <v>9</v>
      </c>
      <c r="E15" s="51">
        <v>0</v>
      </c>
      <c r="F15" s="40" t="s">
        <v>10</v>
      </c>
      <c r="G15" s="25" t="s">
        <v>11</v>
      </c>
      <c r="H15" s="45"/>
    </row>
    <row r="16" spans="1:8" ht="27" customHeight="1">
      <c r="A16" s="101" t="s">
        <v>96</v>
      </c>
      <c r="B16" s="55" t="s">
        <v>80</v>
      </c>
      <c r="C16" s="84" t="s">
        <v>24</v>
      </c>
      <c r="D16" s="24" t="s">
        <v>9</v>
      </c>
      <c r="E16" s="3">
        <v>3</v>
      </c>
      <c r="F16" s="4" t="s">
        <v>10</v>
      </c>
      <c r="G16" s="5" t="s">
        <v>20</v>
      </c>
      <c r="H16" s="43"/>
    </row>
    <row r="17" spans="1:8" ht="15">
      <c r="A17" s="102"/>
      <c r="B17" s="66" t="s">
        <v>85</v>
      </c>
      <c r="C17" s="23" t="s">
        <v>41</v>
      </c>
      <c r="D17" s="67" t="s">
        <v>9</v>
      </c>
      <c r="E17" s="3">
        <v>4</v>
      </c>
      <c r="F17" s="4" t="s">
        <v>10</v>
      </c>
      <c r="G17" s="5" t="s">
        <v>21</v>
      </c>
      <c r="H17" s="43"/>
    </row>
    <row r="18" spans="1:8" ht="15">
      <c r="A18" s="102"/>
      <c r="B18" s="56" t="s">
        <v>62</v>
      </c>
      <c r="C18" s="72" t="s">
        <v>44</v>
      </c>
      <c r="D18" s="24" t="s">
        <v>9</v>
      </c>
      <c r="E18" s="3">
        <v>4</v>
      </c>
      <c r="F18" s="4" t="s">
        <v>10</v>
      </c>
      <c r="G18" s="5" t="s">
        <v>21</v>
      </c>
      <c r="H18" s="43"/>
    </row>
    <row r="19" spans="1:8" ht="15">
      <c r="A19" s="102"/>
      <c r="B19" s="56" t="s">
        <v>86</v>
      </c>
      <c r="C19" s="72" t="s">
        <v>45</v>
      </c>
      <c r="D19" s="24" t="s">
        <v>9</v>
      </c>
      <c r="E19" s="3">
        <v>4</v>
      </c>
      <c r="F19" s="4" t="s">
        <v>10</v>
      </c>
      <c r="G19" s="49" t="s">
        <v>23</v>
      </c>
      <c r="H19" s="43"/>
    </row>
    <row r="20" spans="1:8" ht="15">
      <c r="A20" s="102"/>
      <c r="B20" s="56" t="s">
        <v>87</v>
      </c>
      <c r="C20" s="72" t="s">
        <v>46</v>
      </c>
      <c r="D20" s="24" t="s">
        <v>9</v>
      </c>
      <c r="E20" s="3">
        <v>4</v>
      </c>
      <c r="F20" s="4" t="s">
        <v>10</v>
      </c>
      <c r="G20" s="5" t="s">
        <v>21</v>
      </c>
      <c r="H20" s="43"/>
    </row>
    <row r="21" spans="1:8" ht="15">
      <c r="A21" s="102"/>
      <c r="B21" s="54" t="s">
        <v>63</v>
      </c>
      <c r="C21" s="61" t="s">
        <v>47</v>
      </c>
      <c r="D21" s="24" t="s">
        <v>9</v>
      </c>
      <c r="E21" s="3">
        <v>4</v>
      </c>
      <c r="F21" s="4" t="s">
        <v>22</v>
      </c>
      <c r="G21" s="5" t="s">
        <v>18</v>
      </c>
      <c r="H21" s="43"/>
    </row>
    <row r="22" spans="1:8" ht="15.75" thickBot="1">
      <c r="A22" s="103"/>
      <c r="B22" s="57" t="s">
        <v>69</v>
      </c>
      <c r="C22" s="38" t="s">
        <v>15</v>
      </c>
      <c r="D22" s="50" t="s">
        <v>9</v>
      </c>
      <c r="E22" s="51">
        <v>0</v>
      </c>
      <c r="F22" s="40" t="s">
        <v>10</v>
      </c>
      <c r="G22" s="25" t="s">
        <v>11</v>
      </c>
      <c r="H22" s="45"/>
    </row>
    <row r="23" spans="1:8" ht="15">
      <c r="A23" s="101" t="s">
        <v>97</v>
      </c>
      <c r="B23" s="64" t="s">
        <v>88</v>
      </c>
      <c r="C23" s="73" t="s">
        <v>48</v>
      </c>
      <c r="D23" s="65" t="s">
        <v>9</v>
      </c>
      <c r="E23" s="48">
        <v>4</v>
      </c>
      <c r="F23" s="21" t="s">
        <v>10</v>
      </c>
      <c r="G23" s="49" t="s">
        <v>23</v>
      </c>
      <c r="H23" s="37"/>
    </row>
    <row r="24" spans="1:8" ht="15">
      <c r="A24" s="102"/>
      <c r="B24" s="57" t="s">
        <v>89</v>
      </c>
      <c r="C24" s="62" t="s">
        <v>49</v>
      </c>
      <c r="D24" s="67" t="s">
        <v>9</v>
      </c>
      <c r="E24" s="3">
        <v>4</v>
      </c>
      <c r="F24" s="4" t="s">
        <v>10</v>
      </c>
      <c r="G24" s="5" t="s">
        <v>21</v>
      </c>
      <c r="H24" s="43"/>
    </row>
    <row r="25" spans="1:8" ht="15">
      <c r="A25" s="102"/>
      <c r="B25" s="57" t="s">
        <v>90</v>
      </c>
      <c r="C25" s="62" t="s">
        <v>50</v>
      </c>
      <c r="D25" s="67" t="s">
        <v>9</v>
      </c>
      <c r="E25" s="3">
        <v>4</v>
      </c>
      <c r="F25" s="4" t="s">
        <v>22</v>
      </c>
      <c r="G25" s="49" t="s">
        <v>23</v>
      </c>
      <c r="H25" s="43"/>
    </row>
    <row r="26" spans="1:8" ht="15">
      <c r="A26" s="102"/>
      <c r="B26" s="55" t="s">
        <v>91</v>
      </c>
      <c r="C26" s="23" t="s">
        <v>43</v>
      </c>
      <c r="D26" s="24" t="s">
        <v>9</v>
      </c>
      <c r="E26" s="3">
        <v>3</v>
      </c>
      <c r="F26" s="4" t="s">
        <v>10</v>
      </c>
      <c r="G26" s="5" t="s">
        <v>21</v>
      </c>
      <c r="H26" s="43"/>
    </row>
    <row r="27" spans="1:8" ht="15">
      <c r="A27" s="102"/>
      <c r="B27" s="86" t="s">
        <v>92</v>
      </c>
      <c r="C27" s="83" t="s">
        <v>52</v>
      </c>
      <c r="D27" s="67" t="s">
        <v>9</v>
      </c>
      <c r="E27" s="3">
        <v>3</v>
      </c>
      <c r="F27" s="4" t="s">
        <v>10</v>
      </c>
      <c r="G27" s="5" t="s">
        <v>21</v>
      </c>
      <c r="H27" s="43"/>
    </row>
    <row r="28" spans="1:8" ht="15">
      <c r="A28" s="102"/>
      <c r="B28" s="57" t="s">
        <v>69</v>
      </c>
      <c r="C28" s="39" t="s">
        <v>15</v>
      </c>
      <c r="D28" s="68" t="s">
        <v>9</v>
      </c>
      <c r="E28" s="3">
        <v>2</v>
      </c>
      <c r="F28" s="4" t="s">
        <v>10</v>
      </c>
      <c r="G28" s="5" t="s">
        <v>11</v>
      </c>
      <c r="H28" s="43"/>
    </row>
    <row r="29" spans="1:8" ht="15">
      <c r="A29" s="102"/>
      <c r="B29" s="57" t="s">
        <v>70</v>
      </c>
      <c r="C29" s="39" t="s">
        <v>53</v>
      </c>
      <c r="D29" s="67" t="s">
        <v>9</v>
      </c>
      <c r="E29" s="3">
        <v>2</v>
      </c>
      <c r="F29" s="4" t="s">
        <v>22</v>
      </c>
      <c r="G29" s="5" t="s">
        <v>25</v>
      </c>
      <c r="H29" s="43"/>
    </row>
    <row r="30" spans="1:8" ht="15">
      <c r="A30" s="102"/>
      <c r="B30" s="57" t="s">
        <v>64</v>
      </c>
      <c r="C30" s="62" t="s">
        <v>76</v>
      </c>
      <c r="D30" s="67" t="s">
        <v>9</v>
      </c>
      <c r="E30" s="3">
        <v>3</v>
      </c>
      <c r="F30" s="4" t="s">
        <v>10</v>
      </c>
      <c r="G30" s="5" t="s">
        <v>27</v>
      </c>
      <c r="H30" s="43"/>
    </row>
    <row r="31" spans="1:8" ht="15.75" thickBot="1">
      <c r="A31" s="103"/>
      <c r="B31" s="87" t="s">
        <v>93</v>
      </c>
      <c r="C31" s="85" t="s">
        <v>54</v>
      </c>
      <c r="D31" s="74" t="s">
        <v>26</v>
      </c>
      <c r="E31" s="51">
        <v>3</v>
      </c>
      <c r="F31" s="40" t="s">
        <v>10</v>
      </c>
      <c r="G31" s="41" t="s">
        <v>27</v>
      </c>
      <c r="H31" s="45"/>
    </row>
    <row r="32" spans="1:8" ht="15" customHeight="1">
      <c r="A32" s="22"/>
      <c r="B32" s="92" t="s">
        <v>55</v>
      </c>
      <c r="C32" s="93"/>
      <c r="D32" s="13">
        <f>SUMIF(G3:G31,"思想政治课一",E3:E31)</f>
        <v>6</v>
      </c>
      <c r="E32" s="3"/>
      <c r="F32" s="92" t="s">
        <v>55</v>
      </c>
      <c r="G32" s="93"/>
      <c r="H32" s="30">
        <v>6</v>
      </c>
    </row>
    <row r="33" spans="1:8" ht="15" customHeight="1">
      <c r="A33" s="22"/>
      <c r="B33" s="92" t="s">
        <v>56</v>
      </c>
      <c r="C33" s="93"/>
      <c r="D33" s="13">
        <f>SUMIF(G3:G31,"思想政治课二",E3:E31)</f>
        <v>4</v>
      </c>
      <c r="E33" s="3"/>
      <c r="F33" s="92" t="s">
        <v>56</v>
      </c>
      <c r="G33" s="93"/>
      <c r="H33" s="30">
        <v>4</v>
      </c>
    </row>
    <row r="34" spans="1:8" ht="13.5" customHeight="1">
      <c r="A34" s="28"/>
      <c r="B34" s="100" t="s">
        <v>58</v>
      </c>
      <c r="C34" s="99"/>
      <c r="D34" s="14">
        <f>SUMIF(G3:G31,"公共基础课",E3:E31)</f>
        <v>9</v>
      </c>
      <c r="E34" s="29"/>
      <c r="F34" s="98" t="s">
        <v>13</v>
      </c>
      <c r="G34" s="99"/>
      <c r="H34" s="30">
        <v>9</v>
      </c>
    </row>
    <row r="35" spans="1:8" ht="13.5" customHeight="1">
      <c r="A35" s="28" t="s">
        <v>28</v>
      </c>
      <c r="B35" s="90" t="s">
        <v>77</v>
      </c>
      <c r="C35" s="91"/>
      <c r="D35" s="14">
        <f>SUMIF(G3:G31,"专业基础课",E3:E31)</f>
        <v>19</v>
      </c>
      <c r="E35" s="29" t="s">
        <v>29</v>
      </c>
      <c r="F35" s="88" t="s">
        <v>18</v>
      </c>
      <c r="G35" s="91"/>
      <c r="H35" s="31">
        <v>13</v>
      </c>
    </row>
    <row r="36" spans="1:8" ht="13.5" customHeight="1">
      <c r="A36" s="32"/>
      <c r="B36" s="90" t="s">
        <v>59</v>
      </c>
      <c r="C36" s="91"/>
      <c r="D36" s="14">
        <f>SUMIF(G3:G31,"专业核心课",E3:E31)</f>
        <v>22</v>
      </c>
      <c r="E36" s="29" t="s">
        <v>30</v>
      </c>
      <c r="F36" s="88" t="s">
        <v>21</v>
      </c>
      <c r="G36" s="91"/>
      <c r="H36" s="30">
        <v>22</v>
      </c>
    </row>
    <row r="37" spans="1:8" ht="13.5" customHeight="1">
      <c r="A37" s="28" t="s">
        <v>31</v>
      </c>
      <c r="B37" s="90" t="s">
        <v>60</v>
      </c>
      <c r="C37" s="89"/>
      <c r="D37" s="14">
        <f>SUMIF(G3:G31,"专业（职业）拓展课",E3:E31)</f>
        <v>12</v>
      </c>
      <c r="E37" s="29" t="s">
        <v>32</v>
      </c>
      <c r="F37" s="88" t="s">
        <v>23</v>
      </c>
      <c r="G37" s="89"/>
      <c r="H37" s="30">
        <v>12</v>
      </c>
    </row>
    <row r="38" spans="1:8">
      <c r="A38" s="28"/>
      <c r="B38" s="90" t="s">
        <v>61</v>
      </c>
      <c r="C38" s="89"/>
      <c r="D38" s="14">
        <f>SUMIF(G3:G31,"通识课",E3:E31)</f>
        <v>2</v>
      </c>
      <c r="E38" s="29" t="s">
        <v>33</v>
      </c>
      <c r="F38" s="88" t="s">
        <v>25</v>
      </c>
      <c r="G38" s="89"/>
      <c r="H38" s="30">
        <v>2</v>
      </c>
    </row>
    <row r="39" spans="1:8">
      <c r="A39" s="32"/>
      <c r="B39" s="90" t="s">
        <v>78</v>
      </c>
      <c r="C39" s="91"/>
      <c r="D39" s="14">
        <f>SUMIF(G3:G31,"综合实践",E3:E31)</f>
        <v>6</v>
      </c>
      <c r="E39" s="5"/>
      <c r="F39" s="88" t="s">
        <v>27</v>
      </c>
      <c r="G39" s="91"/>
      <c r="H39" s="30">
        <v>6</v>
      </c>
    </row>
    <row r="40" spans="1:8" ht="14.25" thickBot="1">
      <c r="A40" s="33"/>
      <c r="B40" s="95" t="s">
        <v>79</v>
      </c>
      <c r="C40" s="96"/>
      <c r="D40" s="15">
        <f>SUM(D32:D39)</f>
        <v>80</v>
      </c>
      <c r="E40" s="34"/>
      <c r="F40" s="97" t="s">
        <v>34</v>
      </c>
      <c r="G40" s="96"/>
      <c r="H40" s="35">
        <v>80</v>
      </c>
    </row>
    <row r="41" spans="1:8" ht="14.25">
      <c r="A41" s="22" t="s">
        <v>35</v>
      </c>
      <c r="B41" s="63" t="s">
        <v>82</v>
      </c>
      <c r="C41" s="16">
        <f>SUMPRODUCT(1/COUNTIF(C3:C31,C3:C31))</f>
        <v>26</v>
      </c>
      <c r="D41" s="36"/>
      <c r="E41" s="36"/>
      <c r="F41" s="36"/>
      <c r="G41" s="36"/>
      <c r="H41" s="37"/>
    </row>
    <row r="42" spans="1:8">
      <c r="A42" s="22" t="s">
        <v>36</v>
      </c>
      <c r="B42" s="75" t="s">
        <v>1</v>
      </c>
      <c r="C42" s="42"/>
      <c r="D42" s="42"/>
      <c r="E42" s="42"/>
      <c r="F42" s="42"/>
      <c r="G42" s="42"/>
      <c r="H42" s="43"/>
    </row>
    <row r="43" spans="1:8" ht="14.25" thickBot="1">
      <c r="A43" s="27" t="s">
        <v>37</v>
      </c>
      <c r="B43" s="59" t="s">
        <v>1</v>
      </c>
      <c r="C43" s="44"/>
      <c r="D43" s="44"/>
      <c r="E43" s="44"/>
      <c r="F43" s="44"/>
      <c r="G43" s="44"/>
      <c r="H43" s="45"/>
    </row>
    <row r="44" spans="1:8">
      <c r="A44" s="17"/>
      <c r="B44" s="76" t="s">
        <v>1</v>
      </c>
    </row>
    <row r="45" spans="1:8" ht="15" customHeight="1">
      <c r="A45" s="17"/>
      <c r="B45" s="76" t="s">
        <v>1</v>
      </c>
    </row>
  </sheetData>
  <mergeCells count="23">
    <mergeCell ref="A3:A7"/>
    <mergeCell ref="A8:A15"/>
    <mergeCell ref="A16:A22"/>
    <mergeCell ref="A23:A31"/>
    <mergeCell ref="B40:C40"/>
    <mergeCell ref="F40:G40"/>
    <mergeCell ref="F39:G39"/>
    <mergeCell ref="B39:C39"/>
    <mergeCell ref="F38:G38"/>
    <mergeCell ref="B38:C38"/>
    <mergeCell ref="F37:G37"/>
    <mergeCell ref="B37:C37"/>
    <mergeCell ref="F36:G36"/>
    <mergeCell ref="B36:C36"/>
    <mergeCell ref="F35:G35"/>
    <mergeCell ref="B35:C35"/>
    <mergeCell ref="F34:G34"/>
    <mergeCell ref="B34:C34"/>
    <mergeCell ref="A1:H1"/>
    <mergeCell ref="F33:G33"/>
    <mergeCell ref="B33:C33"/>
    <mergeCell ref="F32:G32"/>
    <mergeCell ref="B32:C32"/>
  </mergeCells>
  <phoneticPr fontId="16" type="noConversion"/>
  <conditionalFormatting sqref="D33">
    <cfRule type="cellIs" dxfId="10" priority="58" stopIfTrue="1" operator="lessThan">
      <formula>H33</formula>
    </cfRule>
  </conditionalFormatting>
  <conditionalFormatting sqref="D34:D36">
    <cfRule type="cellIs" dxfId="9" priority="62" stopIfTrue="1" operator="lessThan">
      <formula>H34</formula>
    </cfRule>
  </conditionalFormatting>
  <conditionalFormatting sqref="D38:D40">
    <cfRule type="cellIs" dxfId="8" priority="61" stopIfTrue="1" operator="lessThan">
      <formula>H38</formula>
    </cfRule>
  </conditionalFormatting>
  <conditionalFormatting sqref="D37">
    <cfRule type="cellIs" dxfId="7" priority="60" stopIfTrue="1" operator="lessThan">
      <formula>H37</formula>
    </cfRule>
  </conditionalFormatting>
  <conditionalFormatting sqref="D32">
    <cfRule type="cellIs" dxfId="6" priority="59" stopIfTrue="1" operator="lessThan">
      <formula>H32</formula>
    </cfRule>
  </conditionalFormatting>
  <conditionalFormatting sqref="B31">
    <cfRule type="duplicateValues" dxfId="5" priority="3"/>
  </conditionalFormatting>
  <conditionalFormatting sqref="B14">
    <cfRule type="duplicateValues" dxfId="4" priority="2"/>
  </conditionalFormatting>
  <conditionalFormatting sqref="B27">
    <cfRule type="duplicateValues" dxfId="3" priority="1"/>
  </conditionalFormatting>
  <conditionalFormatting sqref="B15:B26 B3:B13 B28:B30">
    <cfRule type="duplicateValues" dxfId="2" priority="4"/>
  </conditionalFormatting>
  <conditionalFormatting sqref="B3:B29">
    <cfRule type="duplicateValues" dxfId="1" priority="5"/>
  </conditionalFormatting>
  <conditionalFormatting sqref="B3:B31">
    <cfRule type="duplicateValues" dxfId="0" priority="6"/>
  </conditionalFormatting>
  <pageMargins left="0.70866141732283505" right="0.70866141732283505" top="0.74803149606299202" bottom="0.74803149606299202" header="0.31496062992126" footer="0.31496062992126"/>
  <pageSetup paperSize="9" firstPageNumber="8" orientation="portrait" useFirstPageNumber="1" horizontalDpi="4294967293" verticalDpi="300" r:id="rId1"/>
  <headerFooter>
    <oddFooter>&amp;C第 &amp;P 页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ltText="" r:id="rId5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10</xdr:col>
                <xdr:colOff>352425</xdr:colOff>
                <xdr:row>2</xdr:row>
                <xdr:rowOff>19050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lzm</dc:creator>
  <cp:lastModifiedBy>Administrator</cp:lastModifiedBy>
  <cp:lastPrinted>2021-11-19T07:37:19Z</cp:lastPrinted>
  <dcterms:created xsi:type="dcterms:W3CDTF">2019-03-19T08:01:00Z</dcterms:created>
  <dcterms:modified xsi:type="dcterms:W3CDTF">2022-03-28T00:47:15Z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AC9BC134605F4345A2E340EC3DC2A3B9</vt:lpwstr>
  </property>
  <property fmtid="{D5CDD505-2E9C-101B-9397-08002B2CF9AE}" pid="3" name="KSOProductBuildVer">
    <vt:lpwstr>2052-11.1.0.11045</vt:lpwstr>
  </property>
</Properties>
</file>